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18\Samlet mappe\regneark enkeltvis til web\Dansk\"/>
    </mc:Choice>
  </mc:AlternateContent>
  <bookViews>
    <workbookView xWindow="0" yWindow="0" windowWidth="22635" windowHeight="8160"/>
  </bookViews>
  <sheets>
    <sheet name="f3b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8" i="1"/>
  <c r="L18" i="1" s="1"/>
  <c r="H17" i="1"/>
  <c r="H20" i="1" s="1"/>
  <c r="K16" i="1"/>
  <c r="J16" i="1"/>
  <c r="I16" i="1"/>
  <c r="I19" i="1" s="1"/>
  <c r="F16" i="1"/>
  <c r="F19" i="1" s="1"/>
  <c r="E16" i="1"/>
  <c r="E19" i="1" s="1"/>
  <c r="D16" i="1"/>
  <c r="D19" i="1" s="1"/>
  <c r="C16" i="1"/>
  <c r="C19" i="1" s="1"/>
  <c r="B16" i="1"/>
  <c r="L16" i="1" s="1"/>
  <c r="H15" i="1"/>
  <c r="K13" i="1"/>
  <c r="J13" i="1"/>
  <c r="I13" i="1"/>
  <c r="G13" i="1"/>
  <c r="G19" i="1" s="1"/>
  <c r="F13" i="1"/>
  <c r="E13" i="1"/>
  <c r="D13" i="1"/>
  <c r="C13" i="1"/>
  <c r="B13" i="1"/>
  <c r="K10" i="1"/>
  <c r="J10" i="1"/>
  <c r="I10" i="1"/>
  <c r="G10" i="1"/>
  <c r="F10" i="1"/>
  <c r="E10" i="1"/>
  <c r="D10" i="1"/>
  <c r="C10" i="1"/>
  <c r="B10" i="1"/>
  <c r="K7" i="1"/>
  <c r="J7" i="1"/>
  <c r="I7" i="1"/>
  <c r="G7" i="1"/>
  <c r="F7" i="1"/>
  <c r="E7" i="1"/>
  <c r="D7" i="1"/>
  <c r="C7" i="1"/>
  <c r="B7" i="1"/>
  <c r="K4" i="1"/>
  <c r="J4" i="1"/>
  <c r="I4" i="1"/>
  <c r="H4" i="1"/>
  <c r="G4" i="1"/>
  <c r="F4" i="1"/>
  <c r="E4" i="1"/>
  <c r="D4" i="1"/>
  <c r="C4" i="1"/>
  <c r="B4" i="1"/>
  <c r="B19" i="1" l="1"/>
  <c r="L17" i="1"/>
</calcChain>
</file>

<file path=xl/sharedStrings.xml><?xml version="1.0" encoding="utf-8"?>
<sst xmlns="http://schemas.openxmlformats.org/spreadsheetml/2006/main" count="34" uniqueCount="23">
  <si>
    <t>F3B. Personalets kønsfordeling fordelt på stillingskategorier ultimo 2018 (antal)</t>
  </si>
  <si>
    <t>Antal</t>
  </si>
  <si>
    <t>Professor</t>
  </si>
  <si>
    <t>Lektor/
seniorforsker/
seniorrådgiver</t>
  </si>
  <si>
    <t>Adjunkt</t>
  </si>
  <si>
    <t>Postdoc</t>
  </si>
  <si>
    <t>Ansat Ph.d.</t>
  </si>
  <si>
    <t>Anden VIP</t>
  </si>
  <si>
    <t>VIP i alt</t>
  </si>
  <si>
    <t>DVIP</t>
  </si>
  <si>
    <t>TAP</t>
  </si>
  <si>
    <t>DTAP</t>
  </si>
  <si>
    <t>I alt</t>
  </si>
  <si>
    <t>Arts</t>
  </si>
  <si>
    <t>Mænd</t>
  </si>
  <si>
    <t>Kvinder</t>
  </si>
  <si>
    <t>Science and Technology</t>
  </si>
  <si>
    <t>Health</t>
  </si>
  <si>
    <t xml:space="preserve">Aarhus BSS </t>
  </si>
  <si>
    <t>Fællesområdet</t>
  </si>
  <si>
    <t>0</t>
  </si>
  <si>
    <t>AU i alt</t>
  </si>
  <si>
    <t>Note: En medarbejder kan have flere lønnede arbejdsrelationer, men tæller kun med en gang i totaler. Beregnet som antal unikke AU ID'er.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</si>
</sst>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E4E6E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165" fontId="3" fillId="0" borderId="0" xfId="1" applyNumberFormat="1" applyFont="1"/>
    <xf numFmtId="0" fontId="4" fillId="0" borderId="0" xfId="0" applyFont="1"/>
    <xf numFmtId="0" fontId="0" fillId="0" borderId="0" xfId="0" applyAlignment="1">
      <alignment wrapText="1"/>
    </xf>
    <xf numFmtId="165" fontId="0" fillId="0" borderId="0" xfId="1" applyNumberFormat="1" applyFont="1"/>
    <xf numFmtId="165" fontId="0" fillId="0" borderId="0" xfId="1" applyNumberFormat="1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164" fontId="0" fillId="0" borderId="0" xfId="0" applyNumberFormat="1"/>
    <xf numFmtId="164" fontId="0" fillId="0" borderId="0" xfId="1" applyNumberFormat="1" applyFont="1" applyAlignment="1">
      <alignment horizontal="left"/>
    </xf>
    <xf numFmtId="164" fontId="0" fillId="0" borderId="0" xfId="1" applyNumberFormat="1" applyFont="1"/>
    <xf numFmtId="0" fontId="3" fillId="3" borderId="4" xfId="0" applyFont="1" applyFill="1" applyBorder="1" applyAlignment="1">
      <alignment horizontal="left"/>
    </xf>
    <xf numFmtId="165" fontId="3" fillId="3" borderId="4" xfId="1" applyNumberFormat="1" applyFont="1" applyFill="1" applyBorder="1" applyAlignment="1">
      <alignment horizontal="right"/>
    </xf>
    <xf numFmtId="165" fontId="3" fillId="4" borderId="4" xfId="1" applyNumberFormat="1" applyFont="1" applyFill="1" applyBorder="1" applyAlignment="1">
      <alignment horizontal="right"/>
    </xf>
    <xf numFmtId="0" fontId="0" fillId="0" borderId="4" xfId="0" applyBorder="1"/>
    <xf numFmtId="165" fontId="0" fillId="0" borderId="4" xfId="0" applyNumberFormat="1" applyBorder="1"/>
    <xf numFmtId="165" fontId="0" fillId="4" borderId="4" xfId="1" applyNumberFormat="1" applyFont="1" applyFill="1" applyBorder="1"/>
    <xf numFmtId="165" fontId="0" fillId="4" borderId="4" xfId="1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left" wrapText="1"/>
    </xf>
    <xf numFmtId="165" fontId="3" fillId="4" borderId="4" xfId="1" applyNumberFormat="1" applyFont="1" applyFill="1" applyBorder="1"/>
    <xf numFmtId="49" fontId="3" fillId="3" borderId="4" xfId="1" applyNumberFormat="1" applyFont="1" applyFill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3" fillId="5" borderId="4" xfId="1" applyNumberFormat="1" applyFont="1" applyFill="1" applyBorder="1"/>
    <xf numFmtId="9" fontId="0" fillId="0" borderId="0" xfId="2" applyFont="1"/>
    <xf numFmtId="0" fontId="5" fillId="0" borderId="0" xfId="0" applyFont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view="pageLayout" topLeftCell="A7" zoomScaleNormal="100" workbookViewId="0">
      <selection activeCell="H16" sqref="H16"/>
    </sheetView>
  </sheetViews>
  <sheetFormatPr defaultColWidth="8.85546875" defaultRowHeight="15" x14ac:dyDescent="0.25"/>
  <cols>
    <col min="1" max="1" width="13" customWidth="1"/>
    <col min="2" max="2" width="9.5703125" customWidth="1"/>
    <col min="3" max="3" width="13.7109375" customWidth="1"/>
    <col min="4" max="4" width="8" customWidth="1"/>
    <col min="5" max="5" width="7.7109375" customWidth="1"/>
    <col min="6" max="6" width="6.28515625" customWidth="1"/>
    <col min="7" max="7" width="6.7109375" customWidth="1"/>
    <col min="8" max="8" width="7.7109375" customWidth="1"/>
    <col min="9" max="9" width="6.5703125" customWidth="1"/>
    <col min="10" max="10" width="6.28515625" customWidth="1"/>
    <col min="11" max="11" width="6.140625" customWidth="1"/>
    <col min="12" max="12" width="7.140625" customWidth="1"/>
    <col min="18" max="23" width="8.85546875" style="5"/>
  </cols>
  <sheetData>
    <row r="1" spans="1:23" s="1" customFormat="1" x14ac:dyDescent="0.25">
      <c r="R1" s="2"/>
      <c r="S1" s="2"/>
      <c r="T1" s="2"/>
      <c r="U1" s="2"/>
      <c r="V1" s="2"/>
      <c r="W1" s="2"/>
    </row>
    <row r="2" spans="1:23" s="4" customFormat="1" ht="17.25" x14ac:dyDescent="0.3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O2"/>
      <c r="P2"/>
      <c r="Q2"/>
      <c r="R2" s="5"/>
      <c r="S2" s="6"/>
      <c r="T2" s="6"/>
      <c r="U2" s="6"/>
      <c r="V2" s="6"/>
      <c r="W2" s="6"/>
    </row>
    <row r="3" spans="1:23" ht="45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9" t="s">
        <v>12</v>
      </c>
      <c r="P3" s="10"/>
      <c r="Q3" s="10"/>
      <c r="R3" s="11"/>
      <c r="S3" s="12"/>
      <c r="T3" s="12"/>
      <c r="U3" s="12"/>
      <c r="V3" s="12"/>
    </row>
    <row r="4" spans="1:23" x14ac:dyDescent="0.25">
      <c r="A4" s="13" t="s">
        <v>13</v>
      </c>
      <c r="B4" s="14">
        <f t="shared" ref="B4:K4" si="0">SUM(B5:B6)</f>
        <v>82</v>
      </c>
      <c r="C4" s="14">
        <f t="shared" si="0"/>
        <v>356</v>
      </c>
      <c r="D4" s="14">
        <f t="shared" si="0"/>
        <v>63</v>
      </c>
      <c r="E4" s="14">
        <f t="shared" si="0"/>
        <v>52</v>
      </c>
      <c r="F4" s="14">
        <f t="shared" si="0"/>
        <v>184</v>
      </c>
      <c r="G4" s="14">
        <f t="shared" si="0"/>
        <v>132</v>
      </c>
      <c r="H4" s="15">
        <f t="shared" si="0"/>
        <v>869</v>
      </c>
      <c r="I4" s="14">
        <f t="shared" si="0"/>
        <v>189</v>
      </c>
      <c r="J4" s="14">
        <f t="shared" si="0"/>
        <v>371</v>
      </c>
      <c r="K4" s="14">
        <f t="shared" si="0"/>
        <v>186</v>
      </c>
      <c r="L4" s="15">
        <v>1602</v>
      </c>
      <c r="R4"/>
      <c r="S4"/>
      <c r="T4"/>
      <c r="U4"/>
      <c r="V4"/>
      <c r="W4"/>
    </row>
    <row r="5" spans="1:23" x14ac:dyDescent="0.25">
      <c r="A5" s="16" t="s">
        <v>14</v>
      </c>
      <c r="B5" s="17">
        <v>53</v>
      </c>
      <c r="C5" s="17">
        <v>194</v>
      </c>
      <c r="D5" s="17">
        <v>29</v>
      </c>
      <c r="E5" s="17">
        <v>19</v>
      </c>
      <c r="F5" s="17">
        <v>75</v>
      </c>
      <c r="G5" s="17">
        <v>67</v>
      </c>
      <c r="H5" s="18">
        <v>437</v>
      </c>
      <c r="I5" s="17">
        <v>100</v>
      </c>
      <c r="J5" s="17">
        <v>113</v>
      </c>
      <c r="K5" s="17">
        <v>66</v>
      </c>
      <c r="L5" s="19">
        <v>708</v>
      </c>
      <c r="R5"/>
      <c r="S5"/>
      <c r="T5"/>
      <c r="U5"/>
      <c r="V5"/>
      <c r="W5"/>
    </row>
    <row r="6" spans="1:23" x14ac:dyDescent="0.25">
      <c r="A6" s="16" t="s">
        <v>15</v>
      </c>
      <c r="B6" s="17">
        <v>29</v>
      </c>
      <c r="C6" s="17">
        <v>162</v>
      </c>
      <c r="D6" s="17">
        <v>34</v>
      </c>
      <c r="E6" s="17">
        <v>33</v>
      </c>
      <c r="F6" s="17">
        <v>109</v>
      </c>
      <c r="G6" s="17">
        <v>65</v>
      </c>
      <c r="H6" s="18">
        <v>432</v>
      </c>
      <c r="I6" s="17">
        <v>89</v>
      </c>
      <c r="J6" s="17">
        <v>258</v>
      </c>
      <c r="K6" s="17">
        <v>120</v>
      </c>
      <c r="L6" s="19">
        <v>894</v>
      </c>
      <c r="R6"/>
      <c r="S6"/>
      <c r="T6"/>
      <c r="U6"/>
      <c r="V6"/>
      <c r="W6"/>
    </row>
    <row r="7" spans="1:23" ht="30" x14ac:dyDescent="0.25">
      <c r="A7" s="20" t="s">
        <v>16</v>
      </c>
      <c r="B7" s="14">
        <f t="shared" ref="B7:G7" si="1">SUM(B8:B9)</f>
        <v>149</v>
      </c>
      <c r="C7" s="14">
        <f t="shared" si="1"/>
        <v>428</v>
      </c>
      <c r="D7" s="14">
        <f t="shared" si="1"/>
        <v>108</v>
      </c>
      <c r="E7" s="14">
        <f t="shared" si="1"/>
        <v>417</v>
      </c>
      <c r="F7" s="14">
        <f t="shared" si="1"/>
        <v>468</v>
      </c>
      <c r="G7" s="14">
        <f t="shared" si="1"/>
        <v>247</v>
      </c>
      <c r="H7" s="21">
        <v>1815</v>
      </c>
      <c r="I7" s="14">
        <f>SUM(I8:I9)</f>
        <v>259</v>
      </c>
      <c r="J7" s="14">
        <f>SUM(J8:J9)</f>
        <v>1323</v>
      </c>
      <c r="K7" s="14">
        <f>SUM(K8:K9)</f>
        <v>252</v>
      </c>
      <c r="L7" s="15">
        <v>3641</v>
      </c>
      <c r="R7"/>
      <c r="S7"/>
      <c r="T7"/>
      <c r="U7"/>
      <c r="V7"/>
      <c r="W7"/>
    </row>
    <row r="8" spans="1:23" x14ac:dyDescent="0.25">
      <c r="A8" s="16" t="s">
        <v>14</v>
      </c>
      <c r="B8" s="17">
        <v>132</v>
      </c>
      <c r="C8" s="17">
        <v>330</v>
      </c>
      <c r="D8" s="17">
        <v>76</v>
      </c>
      <c r="E8" s="17">
        <v>269</v>
      </c>
      <c r="F8" s="17">
        <v>263</v>
      </c>
      <c r="G8" s="17">
        <v>166</v>
      </c>
      <c r="H8" s="18">
        <v>1235</v>
      </c>
      <c r="I8" s="17">
        <v>192</v>
      </c>
      <c r="J8" s="17">
        <v>556</v>
      </c>
      <c r="K8" s="17">
        <v>139</v>
      </c>
      <c r="L8" s="19">
        <v>2115</v>
      </c>
      <c r="R8"/>
      <c r="S8"/>
      <c r="T8"/>
      <c r="U8"/>
      <c r="V8"/>
      <c r="W8"/>
    </row>
    <row r="9" spans="1:23" x14ac:dyDescent="0.25">
      <c r="A9" s="16" t="s">
        <v>15</v>
      </c>
      <c r="B9" s="17">
        <v>17</v>
      </c>
      <c r="C9" s="17">
        <v>98</v>
      </c>
      <c r="D9" s="17">
        <v>32</v>
      </c>
      <c r="E9" s="17">
        <v>148</v>
      </c>
      <c r="F9" s="17">
        <v>205</v>
      </c>
      <c r="G9" s="17">
        <v>81</v>
      </c>
      <c r="H9" s="18">
        <v>580</v>
      </c>
      <c r="I9" s="17">
        <v>67</v>
      </c>
      <c r="J9" s="17">
        <v>767</v>
      </c>
      <c r="K9" s="17">
        <v>113</v>
      </c>
      <c r="L9" s="19">
        <v>1526</v>
      </c>
      <c r="R9"/>
      <c r="S9"/>
      <c r="T9"/>
      <c r="U9"/>
      <c r="V9"/>
      <c r="W9"/>
    </row>
    <row r="10" spans="1:23" x14ac:dyDescent="0.25">
      <c r="A10" s="13" t="s">
        <v>17</v>
      </c>
      <c r="B10" s="14">
        <f t="shared" ref="B10:G10" si="2">SUM(B11:B12)</f>
        <v>205</v>
      </c>
      <c r="C10" s="14">
        <f t="shared" si="2"/>
        <v>466</v>
      </c>
      <c r="D10" s="14">
        <f t="shared" si="2"/>
        <v>60</v>
      </c>
      <c r="E10" s="14">
        <f t="shared" si="2"/>
        <v>126</v>
      </c>
      <c r="F10" s="14">
        <f t="shared" si="2"/>
        <v>313</v>
      </c>
      <c r="G10" s="14">
        <f t="shared" si="2"/>
        <v>104</v>
      </c>
      <c r="H10" s="21">
        <v>1270</v>
      </c>
      <c r="I10" s="14">
        <f>SUM(I11:I12)</f>
        <v>641</v>
      </c>
      <c r="J10" s="14">
        <f>SUM(J11:J12)</f>
        <v>775</v>
      </c>
      <c r="K10" s="14">
        <f>SUM(K11:K12)</f>
        <v>70</v>
      </c>
      <c r="L10" s="15">
        <v>2717</v>
      </c>
      <c r="R10"/>
      <c r="S10"/>
      <c r="T10"/>
      <c r="U10"/>
      <c r="V10"/>
      <c r="W10"/>
    </row>
    <row r="11" spans="1:23" x14ac:dyDescent="0.25">
      <c r="A11" s="16" t="s">
        <v>14</v>
      </c>
      <c r="B11" s="17">
        <v>158</v>
      </c>
      <c r="C11" s="17">
        <v>273</v>
      </c>
      <c r="D11" s="17">
        <v>35</v>
      </c>
      <c r="E11" s="17">
        <v>57</v>
      </c>
      <c r="F11" s="17">
        <v>120</v>
      </c>
      <c r="G11" s="17">
        <v>38</v>
      </c>
      <c r="H11" s="18">
        <v>680</v>
      </c>
      <c r="I11" s="17">
        <v>280</v>
      </c>
      <c r="J11" s="17">
        <v>186</v>
      </c>
      <c r="K11" s="17">
        <v>26</v>
      </c>
      <c r="L11" s="19">
        <v>1153</v>
      </c>
      <c r="R11"/>
      <c r="S11"/>
      <c r="T11"/>
      <c r="U11"/>
      <c r="V11"/>
      <c r="W11"/>
    </row>
    <row r="12" spans="1:23" x14ac:dyDescent="0.25">
      <c r="A12" s="16" t="s">
        <v>15</v>
      </c>
      <c r="B12" s="17">
        <v>47</v>
      </c>
      <c r="C12" s="17">
        <v>193</v>
      </c>
      <c r="D12" s="17">
        <v>25</v>
      </c>
      <c r="E12" s="17">
        <v>69</v>
      </c>
      <c r="F12" s="17">
        <v>193</v>
      </c>
      <c r="G12" s="17">
        <v>66</v>
      </c>
      <c r="H12" s="18">
        <v>590</v>
      </c>
      <c r="I12" s="17">
        <v>361</v>
      </c>
      <c r="J12" s="17">
        <v>589</v>
      </c>
      <c r="K12" s="17">
        <v>44</v>
      </c>
      <c r="L12" s="19">
        <v>1564</v>
      </c>
      <c r="R12"/>
      <c r="S12"/>
      <c r="T12"/>
      <c r="U12"/>
      <c r="V12"/>
      <c r="W12"/>
    </row>
    <row r="13" spans="1:23" x14ac:dyDescent="0.25">
      <c r="A13" s="13" t="s">
        <v>18</v>
      </c>
      <c r="B13" s="14">
        <f t="shared" ref="B13:G13" si="3">SUM(B14:B15)</f>
        <v>167</v>
      </c>
      <c r="C13" s="14">
        <f t="shared" si="3"/>
        <v>198</v>
      </c>
      <c r="D13" s="14">
        <f t="shared" si="3"/>
        <v>108</v>
      </c>
      <c r="E13" s="14">
        <f t="shared" si="3"/>
        <v>63</v>
      </c>
      <c r="F13" s="14">
        <f t="shared" si="3"/>
        <v>201</v>
      </c>
      <c r="G13" s="14">
        <f t="shared" si="3"/>
        <v>86</v>
      </c>
      <c r="H13" s="21">
        <v>820</v>
      </c>
      <c r="I13" s="14">
        <f>SUM(I14:I15)</f>
        <v>390</v>
      </c>
      <c r="J13" s="14">
        <f>SUM(J14:J15)</f>
        <v>456</v>
      </c>
      <c r="K13" s="14">
        <f>SUM(K14:K15)</f>
        <v>221</v>
      </c>
      <c r="L13" s="15">
        <v>1878</v>
      </c>
      <c r="R13"/>
      <c r="S13"/>
      <c r="T13"/>
      <c r="U13"/>
      <c r="V13"/>
      <c r="W13"/>
    </row>
    <row r="14" spans="1:23" x14ac:dyDescent="0.25">
      <c r="A14" s="16" t="s">
        <v>14</v>
      </c>
      <c r="B14" s="17">
        <v>125</v>
      </c>
      <c r="C14" s="17">
        <v>123</v>
      </c>
      <c r="D14" s="17">
        <v>64</v>
      </c>
      <c r="E14" s="17">
        <v>29</v>
      </c>
      <c r="F14" s="17">
        <v>100</v>
      </c>
      <c r="G14" s="17">
        <v>49</v>
      </c>
      <c r="H14" s="18">
        <v>487</v>
      </c>
      <c r="I14" s="17">
        <v>272</v>
      </c>
      <c r="J14" s="17">
        <v>116</v>
      </c>
      <c r="K14" s="17">
        <v>74</v>
      </c>
      <c r="L14" s="19">
        <v>946</v>
      </c>
      <c r="R14"/>
      <c r="S14"/>
      <c r="T14"/>
      <c r="U14"/>
      <c r="V14"/>
      <c r="W14"/>
    </row>
    <row r="15" spans="1:23" x14ac:dyDescent="0.25">
      <c r="A15" s="16" t="s">
        <v>15</v>
      </c>
      <c r="B15" s="17">
        <v>42</v>
      </c>
      <c r="C15" s="17">
        <v>75</v>
      </c>
      <c r="D15" s="17">
        <v>44</v>
      </c>
      <c r="E15" s="17">
        <v>34</v>
      </c>
      <c r="F15" s="17">
        <v>101</v>
      </c>
      <c r="G15" s="17">
        <v>37</v>
      </c>
      <c r="H15" s="18">
        <f>SUM(B15:G15)</f>
        <v>333</v>
      </c>
      <c r="I15" s="17">
        <v>118</v>
      </c>
      <c r="J15" s="17">
        <v>340</v>
      </c>
      <c r="K15" s="17">
        <v>147</v>
      </c>
      <c r="L15" s="19">
        <v>932</v>
      </c>
      <c r="R15"/>
      <c r="S15"/>
      <c r="T15"/>
      <c r="U15"/>
      <c r="V15"/>
      <c r="W15"/>
    </row>
    <row r="16" spans="1:23" x14ac:dyDescent="0.25">
      <c r="A16" s="13" t="s">
        <v>19</v>
      </c>
      <c r="B16" s="14">
        <f>SUM(B17:B18)</f>
        <v>6</v>
      </c>
      <c r="C16" s="14">
        <f>SUM(C17:C18)</f>
        <v>13</v>
      </c>
      <c r="D16" s="14">
        <f>SUM(D17:D18)</f>
        <v>8</v>
      </c>
      <c r="E16" s="14">
        <f>SUM(E17:E18)</f>
        <v>5</v>
      </c>
      <c r="F16" s="14">
        <f>SUM(F17:F18)</f>
        <v>4</v>
      </c>
      <c r="G16" s="22">
        <v>0</v>
      </c>
      <c r="H16" s="21">
        <f>SUM(B16:F16)</f>
        <v>36</v>
      </c>
      <c r="I16" s="14">
        <f>SUM(I17:I18)</f>
        <v>1</v>
      </c>
      <c r="J16" s="14">
        <f>SUM(J17:J18)</f>
        <v>689</v>
      </c>
      <c r="K16" s="14">
        <f>SUM(K17:K18)</f>
        <v>245</v>
      </c>
      <c r="L16" s="15">
        <f t="shared" ref="L16:L17" si="4">H16+I16+J16+K16</f>
        <v>971</v>
      </c>
      <c r="R16"/>
      <c r="S16"/>
      <c r="T16"/>
      <c r="U16"/>
      <c r="V16"/>
      <c r="W16"/>
    </row>
    <row r="17" spans="1:23" x14ac:dyDescent="0.25">
      <c r="A17" s="16" t="s">
        <v>14</v>
      </c>
      <c r="B17" s="17">
        <v>3</v>
      </c>
      <c r="C17" s="17">
        <v>6</v>
      </c>
      <c r="D17" s="17">
        <v>5</v>
      </c>
      <c r="E17" s="17">
        <v>4</v>
      </c>
      <c r="F17" s="23" t="s">
        <v>20</v>
      </c>
      <c r="G17" s="23">
        <v>0</v>
      </c>
      <c r="H17" s="18">
        <f t="shared" ref="H17" si="5">SUM(B17:G17)</f>
        <v>18</v>
      </c>
      <c r="I17" s="23" t="s">
        <v>20</v>
      </c>
      <c r="J17" s="17">
        <v>285</v>
      </c>
      <c r="K17" s="17">
        <v>79</v>
      </c>
      <c r="L17" s="19">
        <f t="shared" si="4"/>
        <v>382</v>
      </c>
      <c r="R17"/>
      <c r="S17"/>
      <c r="T17"/>
      <c r="U17"/>
      <c r="V17"/>
      <c r="W17"/>
    </row>
    <row r="18" spans="1:23" x14ac:dyDescent="0.25">
      <c r="A18" s="16" t="s">
        <v>15</v>
      </c>
      <c r="B18" s="17">
        <v>3</v>
      </c>
      <c r="C18" s="17">
        <v>7</v>
      </c>
      <c r="D18" s="17">
        <v>3</v>
      </c>
      <c r="E18" s="17">
        <v>1</v>
      </c>
      <c r="F18" s="17">
        <v>4</v>
      </c>
      <c r="G18" s="23">
        <v>0</v>
      </c>
      <c r="H18" s="18">
        <f>SUM(B18:G18)</f>
        <v>18</v>
      </c>
      <c r="I18" s="17">
        <v>1</v>
      </c>
      <c r="J18" s="17">
        <v>404</v>
      </c>
      <c r="K18" s="17">
        <v>166</v>
      </c>
      <c r="L18" s="19">
        <f>H18+I18+J18+K18</f>
        <v>589</v>
      </c>
      <c r="R18"/>
      <c r="S18"/>
      <c r="T18"/>
      <c r="U18"/>
      <c r="V18"/>
      <c r="W18"/>
    </row>
    <row r="19" spans="1:23" x14ac:dyDescent="0.25">
      <c r="A19" s="24" t="s">
        <v>21</v>
      </c>
      <c r="B19" s="25">
        <f t="shared" ref="B19:G19" si="6">B16+B13+B10+B7+B4</f>
        <v>609</v>
      </c>
      <c r="C19" s="25">
        <f t="shared" si="6"/>
        <v>1461</v>
      </c>
      <c r="D19" s="25">
        <f t="shared" si="6"/>
        <v>347</v>
      </c>
      <c r="E19" s="25">
        <f t="shared" si="6"/>
        <v>663</v>
      </c>
      <c r="F19" s="25">
        <f t="shared" si="6"/>
        <v>1170</v>
      </c>
      <c r="G19" s="25">
        <f t="shared" si="6"/>
        <v>569</v>
      </c>
      <c r="H19" s="21">
        <v>4808</v>
      </c>
      <c r="I19" s="25">
        <f>I16+I13+I10+I7+I4</f>
        <v>1480</v>
      </c>
      <c r="J19" s="25">
        <v>3611</v>
      </c>
      <c r="K19" s="25">
        <v>964</v>
      </c>
      <c r="L19" s="15">
        <v>10786</v>
      </c>
      <c r="R19"/>
      <c r="S19"/>
      <c r="T19"/>
      <c r="U19"/>
      <c r="V19"/>
      <c r="W19"/>
    </row>
    <row r="20" spans="1:23" x14ac:dyDescent="0.25">
      <c r="A20" s="16" t="s">
        <v>14</v>
      </c>
      <c r="B20" s="17">
        <v>471</v>
      </c>
      <c r="C20" s="17">
        <v>926</v>
      </c>
      <c r="D20" s="17">
        <v>209</v>
      </c>
      <c r="E20" s="17">
        <v>378</v>
      </c>
      <c r="F20" s="17">
        <v>558</v>
      </c>
      <c r="G20" s="17">
        <v>320</v>
      </c>
      <c r="H20" s="18">
        <f>H5+H8+H11+H14+H17</f>
        <v>2857</v>
      </c>
      <c r="I20" s="17">
        <v>844</v>
      </c>
      <c r="J20" s="17">
        <v>1253</v>
      </c>
      <c r="K20" s="17">
        <v>380</v>
      </c>
      <c r="L20" s="19">
        <v>5292</v>
      </c>
      <c r="R20"/>
      <c r="S20"/>
      <c r="T20"/>
      <c r="U20"/>
      <c r="V20"/>
      <c r="W20"/>
    </row>
    <row r="21" spans="1:23" x14ac:dyDescent="0.25">
      <c r="A21" s="16" t="s">
        <v>15</v>
      </c>
      <c r="B21" s="17">
        <v>138</v>
      </c>
      <c r="C21" s="17">
        <v>535</v>
      </c>
      <c r="D21" s="17">
        <v>137</v>
      </c>
      <c r="E21" s="17">
        <v>285</v>
      </c>
      <c r="F21" s="17">
        <v>612</v>
      </c>
      <c r="G21" s="17">
        <v>249</v>
      </c>
      <c r="H21" s="18">
        <v>1951</v>
      </c>
      <c r="I21" s="17">
        <v>636</v>
      </c>
      <c r="J21" s="17">
        <v>2358</v>
      </c>
      <c r="K21" s="17">
        <v>584</v>
      </c>
      <c r="L21" s="19">
        <v>5494</v>
      </c>
      <c r="R21"/>
      <c r="S21"/>
      <c r="T21"/>
      <c r="U21"/>
      <c r="V21"/>
      <c r="W21"/>
    </row>
    <row r="22" spans="1:23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R22"/>
      <c r="S22"/>
      <c r="T22"/>
      <c r="U22"/>
      <c r="V22"/>
      <c r="W22"/>
    </row>
    <row r="23" spans="1:23" x14ac:dyDescent="0.25">
      <c r="A23" s="27" t="s">
        <v>22</v>
      </c>
    </row>
  </sheetData>
  <pageMargins left="0.25" right="0.25" top="0.75" bottom="0.75" header="0.3" footer="0.3"/>
  <pageSetup paperSize="9" orientation="portrait" r:id="rId1"/>
  <headerFooter>
    <oddHeader>&amp;L&amp;G&amp;RPERSONALE</oddHeader>
    <oddFooter>&amp;LAarhus Universitet, AU i tal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f3b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2019-07-30T10:29:22Z</dcterms:created>
  <dcterms:modified xsi:type="dcterms:W3CDTF">2019-07-31T10:37:14Z</dcterms:modified>
</cp:coreProperties>
</file>