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259CF52D-870A-48F0-B1FB-719C90CB8D4F}" xr6:coauthVersionLast="47" xr6:coauthVersionMax="47" xr10:uidLastSave="{00000000-0000-0000-0000-000000000000}"/>
  <bookViews>
    <workbookView xWindow="345" yWindow="6195" windowWidth="17280" windowHeight="9060" xr2:uid="{E32FBF72-C304-447D-A614-8E857CC1162A}"/>
  </bookViews>
  <sheets>
    <sheet name="f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G24" i="1"/>
  <c r="F24" i="1"/>
  <c r="E24" i="1"/>
  <c r="H24" i="1" s="1"/>
  <c r="L24" i="1" s="1"/>
  <c r="D24" i="1"/>
  <c r="C24" i="1"/>
  <c r="B24" i="1"/>
  <c r="K23" i="1"/>
  <c r="J23" i="1"/>
  <c r="I23" i="1"/>
  <c r="H23" i="1"/>
  <c r="L23" i="1" s="1"/>
  <c r="G23" i="1"/>
  <c r="F23" i="1"/>
  <c r="E23" i="1"/>
  <c r="D23" i="1"/>
  <c r="C23" i="1"/>
  <c r="B23" i="1"/>
  <c r="K22" i="1"/>
  <c r="C22" i="1"/>
  <c r="H21" i="1"/>
  <c r="L21" i="1" s="1"/>
  <c r="H20" i="1"/>
  <c r="L20" i="1" s="1"/>
  <c r="K19" i="1"/>
  <c r="J19" i="1"/>
  <c r="I19" i="1"/>
  <c r="G19" i="1"/>
  <c r="F19" i="1"/>
  <c r="E19" i="1"/>
  <c r="D19" i="1"/>
  <c r="C19" i="1"/>
  <c r="B19" i="1"/>
  <c r="H19" i="1" s="1"/>
  <c r="L19" i="1" s="1"/>
  <c r="H18" i="1"/>
  <c r="L18" i="1" s="1"/>
  <c r="H17" i="1"/>
  <c r="L17" i="1" s="1"/>
  <c r="K16" i="1"/>
  <c r="J16" i="1"/>
  <c r="I16" i="1"/>
  <c r="G16" i="1"/>
  <c r="F16" i="1"/>
  <c r="E16" i="1"/>
  <c r="D16" i="1"/>
  <c r="C16" i="1"/>
  <c r="B16" i="1"/>
  <c r="H16" i="1" s="1"/>
  <c r="L16" i="1" s="1"/>
  <c r="L15" i="1"/>
  <c r="H15" i="1"/>
  <c r="H14" i="1"/>
  <c r="L14" i="1" s="1"/>
  <c r="K13" i="1"/>
  <c r="J13" i="1"/>
  <c r="I13" i="1"/>
  <c r="H13" i="1"/>
  <c r="L13" i="1" s="1"/>
  <c r="G13" i="1"/>
  <c r="F13" i="1"/>
  <c r="E13" i="1"/>
  <c r="D13" i="1"/>
  <c r="C13" i="1"/>
  <c r="B13" i="1"/>
  <c r="H12" i="1"/>
  <c r="L12" i="1" s="1"/>
  <c r="H11" i="1"/>
  <c r="L11" i="1" s="1"/>
  <c r="K10" i="1"/>
  <c r="J10" i="1"/>
  <c r="I10" i="1"/>
  <c r="G10" i="1"/>
  <c r="F10" i="1"/>
  <c r="E10" i="1"/>
  <c r="D10" i="1"/>
  <c r="C10" i="1"/>
  <c r="B10" i="1"/>
  <c r="H10" i="1" s="1"/>
  <c r="L10" i="1" s="1"/>
  <c r="H9" i="1"/>
  <c r="L9" i="1" s="1"/>
  <c r="L8" i="1"/>
  <c r="H8" i="1"/>
  <c r="K7" i="1"/>
  <c r="J7" i="1"/>
  <c r="I7" i="1"/>
  <c r="G7" i="1"/>
  <c r="F7" i="1"/>
  <c r="E7" i="1"/>
  <c r="D7" i="1"/>
  <c r="C7" i="1"/>
  <c r="B7" i="1"/>
  <c r="H7" i="1" s="1"/>
  <c r="L7" i="1" s="1"/>
  <c r="L6" i="1"/>
  <c r="H6" i="1"/>
  <c r="H5" i="1"/>
  <c r="L5" i="1" s="1"/>
  <c r="K4" i="1"/>
  <c r="J4" i="1"/>
  <c r="J22" i="1" s="1"/>
  <c r="I4" i="1"/>
  <c r="I22" i="1" s="1"/>
  <c r="G4" i="1"/>
  <c r="G22" i="1" s="1"/>
  <c r="F4" i="1"/>
  <c r="F22" i="1" s="1"/>
  <c r="E4" i="1"/>
  <c r="H4" i="1" s="1"/>
  <c r="D4" i="1"/>
  <c r="D22" i="1" s="1"/>
  <c r="C4" i="1"/>
  <c r="B4" i="1"/>
  <c r="B22" i="1" s="1"/>
  <c r="L4" i="1" l="1"/>
  <c r="L22" i="1" s="1"/>
  <c r="H22" i="1"/>
  <c r="E22" i="1"/>
</calcChain>
</file>

<file path=xl/sharedStrings.xml><?xml version="1.0" encoding="utf-8"?>
<sst xmlns="http://schemas.openxmlformats.org/spreadsheetml/2006/main" count="34" uniqueCount="22">
  <si>
    <t>F3A. Personalets kønsfordeling fordelt på stillingskategorier i 2021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</si>
  <si>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</si>
  <si>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</si>
  <si>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</si>
  <si>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</si>
  <si>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</si>
  <si>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</si>
  <si>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</si>
  <si>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</si>
  <si>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</si>
  <si>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</si>
  <si>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</si>
  <si>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</si>
  <si>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</si>
  <si>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Mænd</t>
  </si>
  <si>
    <t>Kvinder</t>
  </si>
  <si>
    <t>Aarhus BSS</t>
  </si>
  <si>
    <t>Health</t>
  </si>
  <si>
    <t>Natural Sciences</t>
  </si>
  <si>
    <t>Technical Sciences</t>
  </si>
  <si>
    <t>Fællesområdet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</si>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</sst>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.00;\-#,##0.00;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0"/>
      <color theme="0"/>
      <name val="AU Passata"/>
      <family val="2"/>
    </font>
    <font>
      <sz val="10"/>
      <color theme="1"/>
      <name val="AU Passata"/>
      <family val="2"/>
    </font>
    <font>
      <sz val="11"/>
      <color indexed="8"/>
      <name val="Calibri"/>
      <family val="2"/>
      <scheme val="minor"/>
    </font>
    <font>
      <sz val="10"/>
      <color indexed="8"/>
      <name val="AU Passata"/>
      <family val="2"/>
    </font>
    <font>
      <i/>
      <sz val="9"/>
      <color theme="1"/>
      <name val="AU Passata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165" fontId="2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Font="1" applyAlignment="1">
      <alignment horizontal="left"/>
    </xf>
    <xf numFmtId="164" fontId="0" fillId="0" borderId="0" xfId="1" applyFont="1"/>
    <xf numFmtId="0" fontId="3" fillId="3" borderId="4" xfId="0" applyFont="1" applyFill="1" applyBorder="1" applyAlignment="1">
      <alignment horizontal="left"/>
    </xf>
    <xf numFmtId="3" fontId="3" fillId="3" borderId="4" xfId="2" applyNumberFormat="1" applyFont="1" applyFill="1" applyBorder="1" applyAlignment="1">
      <alignment horizontal="right"/>
    </xf>
    <xf numFmtId="3" fontId="3" fillId="4" borderId="4" xfId="2" applyNumberFormat="1" applyFont="1" applyFill="1" applyBorder="1" applyAlignment="1">
      <alignment horizontal="right"/>
    </xf>
    <xf numFmtId="166" fontId="0" fillId="0" borderId="0" xfId="0" applyNumberFormat="1"/>
    <xf numFmtId="0" fontId="6" fillId="0" borderId="4" xfId="0" applyFont="1" applyBorder="1"/>
    <xf numFmtId="3" fontId="8" fillId="0" borderId="4" xfId="3" applyNumberFormat="1" applyFont="1" applyBorder="1"/>
    <xf numFmtId="3" fontId="6" fillId="4" borderId="4" xfId="2" applyNumberFormat="1" applyFont="1" applyFill="1" applyBorder="1"/>
    <xf numFmtId="3" fontId="6" fillId="4" borderId="4" xfId="2" applyNumberFormat="1" applyFont="1" applyFill="1" applyBorder="1" applyAlignment="1">
      <alignment horizontal="right"/>
    </xf>
    <xf numFmtId="164" fontId="0" fillId="0" borderId="0" xfId="1" applyFont="1" applyAlignment="1">
      <alignment horizontal="left" indent="1"/>
    </xf>
    <xf numFmtId="3" fontId="3" fillId="4" borderId="4" xfId="2" applyNumberFormat="1" applyFont="1" applyFill="1" applyBorder="1"/>
    <xf numFmtId="3" fontId="3" fillId="3" borderId="4" xfId="2" applyNumberFormat="1" applyFont="1" applyFill="1" applyBorder="1" applyAlignment="1">
      <alignment horizontal="left"/>
    </xf>
    <xf numFmtId="3" fontId="3" fillId="3" borderId="4" xfId="2" applyNumberFormat="1" applyFont="1" applyFill="1" applyBorder="1" applyAlignment="1">
      <alignment horizontal="left" wrapText="1"/>
    </xf>
    <xf numFmtId="3" fontId="8" fillId="0" borderId="4" xfId="3" quotePrefix="1" applyNumberFormat="1" applyFont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3" fontId="3" fillId="5" borderId="4" xfId="2" applyNumberFormat="1" applyFont="1" applyFill="1" applyBorder="1"/>
    <xf numFmtId="3" fontId="3" fillId="6" borderId="4" xfId="2" applyNumberFormat="1" applyFont="1" applyFill="1" applyBorder="1"/>
    <xf numFmtId="3" fontId="3" fillId="6" borderId="4" xfId="2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3" fontId="7" fillId="0" borderId="0" xfId="3" applyNumberFormat="1"/>
    <xf numFmtId="0" fontId="10" fillId="0" borderId="0" xfId="0" applyFont="1"/>
  </cellXfs>
  <cellStyles count="4">
    <cellStyle name="Komma" xfId="1" builtinId="3"/>
    <cellStyle name="Komma 2" xfId="2" xr:uid="{CC568975-96E4-4AF8-825A-99BD6893631C}"/>
    <cellStyle name="Normal" xfId="0" builtinId="0"/>
    <cellStyle name="Normal 5 2" xfId="3" xr:uid="{3F91B332-D90A-41AB-A80E-4E51BC50E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E511-4A5B-46FD-A74F-F21080A39E31}">
  <dimension ref="A1:W47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42578125" customWidth="1"/>
    <col min="2" max="2" width="8.42578125" customWidth="1"/>
    <col min="3" max="3" width="13.28515625" customWidth="1"/>
    <col min="4" max="4" width="9" customWidth="1"/>
    <col min="5" max="5" width="7.5703125" customWidth="1"/>
    <col min="6" max="6" width="6.28515625" customWidth="1"/>
    <col min="7" max="7" width="6.5703125" customWidth="1"/>
    <col min="8" max="8" width="7.7109375" bestFit="1" customWidth="1"/>
    <col min="9" max="9" width="6.140625" customWidth="1"/>
    <col min="10" max="10" width="6.28515625" customWidth="1"/>
    <col min="11" max="11" width="6.140625" customWidth="1"/>
    <col min="12" max="12" width="7.5703125" customWidth="1"/>
    <col min="18" max="23" width="8.85546875" style="6"/>
  </cols>
  <sheetData>
    <row r="1" spans="1:23" s="2" customFormat="1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R1" s="3"/>
      <c r="S1" s="3"/>
      <c r="T1" s="3"/>
      <c r="U1" s="3"/>
      <c r="V1" s="3"/>
      <c r="W1" s="3"/>
    </row>
    <row r="2" spans="1:23" s="5" customFormat="1" ht="16.5" x14ac:dyDescent="0.3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6"/>
      <c r="S2" s="7"/>
      <c r="T2" s="7"/>
      <c r="U2" s="7"/>
      <c r="V2" s="7"/>
      <c r="W2" s="7"/>
    </row>
    <row r="3" spans="1:23" ht="53.1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P3" s="11"/>
      <c r="Q3" s="11"/>
      <c r="R3" s="12"/>
      <c r="S3" s="13"/>
      <c r="T3" s="13"/>
      <c r="U3" s="13"/>
      <c r="V3" s="13"/>
    </row>
    <row r="4" spans="1:23" ht="15.75" x14ac:dyDescent="0.3">
      <c r="A4" s="14" t="s">
        <v>13</v>
      </c>
      <c r="B4" s="15">
        <f>B5+B6</f>
        <v>93.401830000000274</v>
      </c>
      <c r="C4" s="15">
        <f>C5+C6</f>
        <v>340.83731</v>
      </c>
      <c r="D4" s="15">
        <f>SUM(D5:D6)</f>
        <v>41.544300000000007</v>
      </c>
      <c r="E4" s="15">
        <f>E5+E6</f>
        <v>78.722679999999968</v>
      </c>
      <c r="F4" s="15">
        <f>F5+F6</f>
        <v>149.40437000000009</v>
      </c>
      <c r="G4" s="15">
        <f>G5+G6</f>
        <v>83.62847000000022</v>
      </c>
      <c r="H4" s="16">
        <f t="shared" ref="H4:H21" si="0">SUM(B4:G4)</f>
        <v>787.53896000000054</v>
      </c>
      <c r="I4" s="15">
        <f>I5+I6</f>
        <v>67.183329999999899</v>
      </c>
      <c r="J4" s="15">
        <f>J5+J6</f>
        <v>328.62213999999994</v>
      </c>
      <c r="K4" s="15">
        <f>K5+K6</f>
        <v>58.618130000000278</v>
      </c>
      <c r="L4" s="16">
        <f t="shared" ref="L4:L21" si="1">H4+I4+J4+K4</f>
        <v>1241.9625600000006</v>
      </c>
      <c r="O4" s="17"/>
      <c r="P4" s="11"/>
      <c r="Q4" s="11"/>
      <c r="R4" s="12"/>
      <c r="S4" s="13"/>
      <c r="T4" s="13"/>
      <c r="U4" s="13"/>
      <c r="V4" s="13"/>
    </row>
    <row r="5" spans="1:23" x14ac:dyDescent="0.25">
      <c r="A5" s="18" t="s">
        <v>14</v>
      </c>
      <c r="B5" s="19">
        <v>56.868770000000204</v>
      </c>
      <c r="C5" s="19">
        <v>188.86415000000008</v>
      </c>
      <c r="D5" s="19">
        <v>21.80491</v>
      </c>
      <c r="E5" s="19">
        <v>29.319579999999981</v>
      </c>
      <c r="F5" s="19">
        <v>57.994530000000033</v>
      </c>
      <c r="G5" s="19">
        <v>30.769180000000031</v>
      </c>
      <c r="H5" s="20">
        <f t="shared" si="0"/>
        <v>385.6211200000003</v>
      </c>
      <c r="I5" s="19">
        <v>35.585449999999909</v>
      </c>
      <c r="J5" s="19">
        <v>106.10840000000013</v>
      </c>
      <c r="K5" s="19">
        <v>19.76167000000002</v>
      </c>
      <c r="L5" s="21">
        <f t="shared" si="1"/>
        <v>547.07664000000034</v>
      </c>
      <c r="O5" s="17"/>
      <c r="P5" s="11"/>
      <c r="Q5" s="11"/>
      <c r="R5" s="22"/>
      <c r="S5" s="13"/>
      <c r="T5" s="13"/>
      <c r="U5" s="13"/>
      <c r="V5" s="13"/>
    </row>
    <row r="6" spans="1:23" x14ac:dyDescent="0.25">
      <c r="A6" s="18" t="s">
        <v>15</v>
      </c>
      <c r="B6" s="19">
        <v>36.533060000000063</v>
      </c>
      <c r="C6" s="19">
        <v>151.97315999999989</v>
      </c>
      <c r="D6" s="19">
        <v>19.739390000000004</v>
      </c>
      <c r="E6" s="19">
        <v>49.403099999999988</v>
      </c>
      <c r="F6" s="19">
        <v>91.409840000000045</v>
      </c>
      <c r="G6" s="19">
        <v>52.859290000000186</v>
      </c>
      <c r="H6" s="20">
        <f t="shared" si="0"/>
        <v>401.91784000000018</v>
      </c>
      <c r="I6" s="19">
        <v>31.597879999999989</v>
      </c>
      <c r="J6" s="19">
        <v>222.51373999999979</v>
      </c>
      <c r="K6" s="19">
        <v>38.856460000000261</v>
      </c>
      <c r="L6" s="21">
        <f t="shared" si="1"/>
        <v>694.88592000000028</v>
      </c>
      <c r="O6" s="17"/>
      <c r="P6" s="11"/>
      <c r="Q6" s="11"/>
      <c r="R6" s="22"/>
      <c r="S6" s="13"/>
      <c r="T6" s="13"/>
      <c r="U6" s="13"/>
      <c r="V6" s="13"/>
    </row>
    <row r="7" spans="1:23" ht="15.75" x14ac:dyDescent="0.3">
      <c r="A7" s="14" t="s">
        <v>16</v>
      </c>
      <c r="B7" s="15">
        <f>B8+B9</f>
        <v>160.90770999999972</v>
      </c>
      <c r="C7" s="15">
        <f>C8+C9</f>
        <v>209.83602999999979</v>
      </c>
      <c r="D7" s="15">
        <f>SUM(D8:D9)</f>
        <v>91.263729999999939</v>
      </c>
      <c r="E7" s="15">
        <f>E8+E9</f>
        <v>76.293420000000097</v>
      </c>
      <c r="F7" s="15">
        <f>F8+F9</f>
        <v>197.40401000000008</v>
      </c>
      <c r="G7" s="15">
        <f>G8+G9</f>
        <v>92.016070000000127</v>
      </c>
      <c r="H7" s="16">
        <f t="shared" si="0"/>
        <v>827.72096999999985</v>
      </c>
      <c r="I7" s="15">
        <f>I8+I9</f>
        <v>121.27488000000018</v>
      </c>
      <c r="J7" s="15">
        <f>J8+J9</f>
        <v>374.52909999999849</v>
      </c>
      <c r="K7" s="15">
        <f>K8+K9</f>
        <v>64.900460000000066</v>
      </c>
      <c r="L7" s="16">
        <f t="shared" si="1"/>
        <v>1388.4254099999987</v>
      </c>
      <c r="O7" s="17"/>
      <c r="P7" s="11"/>
      <c r="Q7" s="11"/>
      <c r="R7" s="22"/>
      <c r="S7" s="13"/>
      <c r="T7" s="13"/>
      <c r="U7" s="13"/>
      <c r="V7" s="13"/>
    </row>
    <row r="8" spans="1:23" x14ac:dyDescent="0.25">
      <c r="A8" s="18" t="s">
        <v>14</v>
      </c>
      <c r="B8" s="19">
        <v>119.45114999999983</v>
      </c>
      <c r="C8" s="19">
        <v>125.06441999999984</v>
      </c>
      <c r="D8" s="19">
        <v>46.431189999999958</v>
      </c>
      <c r="E8" s="19">
        <v>44.562030000000092</v>
      </c>
      <c r="F8" s="19">
        <v>106.18131999999997</v>
      </c>
      <c r="G8" s="19">
        <v>49.069420000000058</v>
      </c>
      <c r="H8" s="20">
        <f t="shared" si="0"/>
        <v>490.75952999999976</v>
      </c>
      <c r="I8" s="19">
        <v>82.280390000000097</v>
      </c>
      <c r="J8" s="19">
        <v>117.32030999999965</v>
      </c>
      <c r="K8" s="19">
        <v>31.077889999999979</v>
      </c>
      <c r="L8" s="21">
        <f t="shared" si="1"/>
        <v>721.43811999999946</v>
      </c>
      <c r="O8" s="17"/>
      <c r="P8" s="11"/>
      <c r="Q8" s="11"/>
      <c r="R8" s="22"/>
      <c r="S8" s="13"/>
      <c r="T8" s="13"/>
      <c r="U8" s="13"/>
      <c r="V8" s="13"/>
    </row>
    <row r="9" spans="1:23" x14ac:dyDescent="0.25">
      <c r="A9" s="18" t="s">
        <v>15</v>
      </c>
      <c r="B9" s="19">
        <v>41.456559999999904</v>
      </c>
      <c r="C9" s="19">
        <v>84.771609999999953</v>
      </c>
      <c r="D9" s="19">
        <v>44.83253999999998</v>
      </c>
      <c r="E9" s="19">
        <v>31.731390000000008</v>
      </c>
      <c r="F9" s="19">
        <v>91.2226900000001</v>
      </c>
      <c r="G9" s="19">
        <v>42.946650000000069</v>
      </c>
      <c r="H9" s="20">
        <f t="shared" si="0"/>
        <v>336.96144000000004</v>
      </c>
      <c r="I9" s="19">
        <v>38.994490000000084</v>
      </c>
      <c r="J9" s="19">
        <v>257.20878999999883</v>
      </c>
      <c r="K9" s="19">
        <v>33.822570000000084</v>
      </c>
      <c r="L9" s="21">
        <f t="shared" si="1"/>
        <v>666.98728999999901</v>
      </c>
      <c r="O9" s="17"/>
      <c r="P9" s="11"/>
      <c r="Q9" s="11"/>
      <c r="R9" s="22"/>
      <c r="S9" s="13"/>
      <c r="T9" s="13"/>
      <c r="U9" s="13"/>
      <c r="V9" s="13"/>
    </row>
    <row r="10" spans="1:23" ht="15.75" x14ac:dyDescent="0.3">
      <c r="A10" s="14" t="s">
        <v>17</v>
      </c>
      <c r="B10" s="15">
        <f>B11+B12</f>
        <v>107.78340000000144</v>
      </c>
      <c r="C10" s="15">
        <f>C11+C12</f>
        <v>159.56158000000102</v>
      </c>
      <c r="D10" s="15">
        <f>SUM(D11:D12)</f>
        <v>62.545290000000058</v>
      </c>
      <c r="E10" s="15">
        <f>E11+E12</f>
        <v>154.38338999999942</v>
      </c>
      <c r="F10" s="15">
        <f>F11+F12</f>
        <v>322.38647999999819</v>
      </c>
      <c r="G10" s="15">
        <f>G11+G12</f>
        <v>99.366170000000039</v>
      </c>
      <c r="H10" s="23">
        <f t="shared" si="0"/>
        <v>906.02631000000019</v>
      </c>
      <c r="I10" s="15">
        <f>I11+I12</f>
        <v>53.465330000000122</v>
      </c>
      <c r="J10" s="15">
        <f>J11+J12</f>
        <v>669.89312999998742</v>
      </c>
      <c r="K10" s="15">
        <f>K11+K12</f>
        <v>21.452670000000015</v>
      </c>
      <c r="L10" s="16">
        <f t="shared" si="1"/>
        <v>1650.837439999988</v>
      </c>
      <c r="O10" s="17"/>
      <c r="P10" s="11"/>
      <c r="Q10" s="11"/>
      <c r="R10" s="22"/>
      <c r="S10" s="13"/>
      <c r="T10" s="13"/>
      <c r="U10" s="13"/>
      <c r="V10" s="13"/>
    </row>
    <row r="11" spans="1:23" x14ac:dyDescent="0.25">
      <c r="A11" s="18" t="s">
        <v>14</v>
      </c>
      <c r="B11" s="19">
        <v>79.614860000001144</v>
      </c>
      <c r="C11" s="19">
        <v>88.591610000000841</v>
      </c>
      <c r="D11" s="19">
        <v>34.923930000000041</v>
      </c>
      <c r="E11" s="19">
        <v>74.377959999999689</v>
      </c>
      <c r="F11" s="19">
        <v>126.89857000000009</v>
      </c>
      <c r="G11" s="19">
        <v>33.887530000000005</v>
      </c>
      <c r="H11" s="20">
        <f t="shared" si="0"/>
        <v>438.29446000000183</v>
      </c>
      <c r="I11" s="19">
        <v>28.599670000000071</v>
      </c>
      <c r="J11" s="19">
        <v>178.51137000000068</v>
      </c>
      <c r="K11" s="19">
        <v>6.3645999999999967</v>
      </c>
      <c r="L11" s="21">
        <f t="shared" si="1"/>
        <v>651.77010000000257</v>
      </c>
      <c r="O11" s="17"/>
      <c r="P11" s="11"/>
      <c r="Q11" s="11"/>
      <c r="R11" s="22"/>
      <c r="S11" s="13"/>
      <c r="T11" s="13"/>
      <c r="U11" s="13"/>
      <c r="V11" s="13"/>
    </row>
    <row r="12" spans="1:23" x14ac:dyDescent="0.25">
      <c r="A12" s="18" t="s">
        <v>15</v>
      </c>
      <c r="B12" s="19">
        <v>28.168540000000295</v>
      </c>
      <c r="C12" s="19">
        <v>70.969970000000174</v>
      </c>
      <c r="D12" s="19">
        <v>27.621360000000017</v>
      </c>
      <c r="E12" s="19">
        <v>80.005429999999734</v>
      </c>
      <c r="F12" s="19">
        <v>195.48790999999807</v>
      </c>
      <c r="G12" s="19">
        <v>65.478640000000027</v>
      </c>
      <c r="H12" s="20">
        <f t="shared" si="0"/>
        <v>467.7318499999983</v>
      </c>
      <c r="I12" s="19">
        <v>24.865660000000048</v>
      </c>
      <c r="J12" s="19">
        <v>491.38175999998674</v>
      </c>
      <c r="K12" s="19">
        <v>15.08807000000002</v>
      </c>
      <c r="L12" s="21">
        <f t="shared" si="1"/>
        <v>999.06733999998505</v>
      </c>
      <c r="O12" s="17"/>
      <c r="P12" s="11"/>
      <c r="Q12" s="11"/>
      <c r="R12" s="22"/>
      <c r="S12" s="13"/>
      <c r="T12" s="13"/>
      <c r="U12" s="13"/>
      <c r="V12" s="13"/>
    </row>
    <row r="13" spans="1:23" ht="15.75" x14ac:dyDescent="0.3">
      <c r="A13" s="24" t="s">
        <v>18</v>
      </c>
      <c r="B13" s="15">
        <f>B14+B15</f>
        <v>97.403970000000044</v>
      </c>
      <c r="C13" s="15">
        <f>C14+C15</f>
        <v>138.63315000000003</v>
      </c>
      <c r="D13" s="15">
        <f>SUM(D14:D15)</f>
        <v>54.819429999999997</v>
      </c>
      <c r="E13" s="15">
        <f>E14+E15</f>
        <v>282.01397000000009</v>
      </c>
      <c r="F13" s="15">
        <f>F14+F15</f>
        <v>270.1474300000001</v>
      </c>
      <c r="G13" s="15">
        <f>G14+G15</f>
        <v>34.570720000000009</v>
      </c>
      <c r="H13" s="23">
        <f t="shared" si="0"/>
        <v>877.58867000000032</v>
      </c>
      <c r="I13" s="15">
        <f>I14+I15</f>
        <v>48.623250000000354</v>
      </c>
      <c r="J13" s="15">
        <f>J14+J15</f>
        <v>483.39821936036151</v>
      </c>
      <c r="K13" s="15">
        <f>K14+K15</f>
        <v>28.695407521085006</v>
      </c>
      <c r="L13" s="16">
        <f t="shared" si="1"/>
        <v>1438.3055468814471</v>
      </c>
      <c r="O13" s="17"/>
      <c r="P13" s="11"/>
      <c r="Q13" s="11"/>
      <c r="R13" s="12"/>
      <c r="S13" s="13"/>
      <c r="T13" s="13"/>
      <c r="U13" s="13"/>
      <c r="V13" s="13"/>
    </row>
    <row r="14" spans="1:23" x14ac:dyDescent="0.25">
      <c r="A14" s="18" t="s">
        <v>14</v>
      </c>
      <c r="B14" s="19">
        <v>86.716180000000037</v>
      </c>
      <c r="C14" s="19">
        <v>114.72404000000003</v>
      </c>
      <c r="D14" s="19">
        <v>42.781309999999991</v>
      </c>
      <c r="E14" s="19">
        <v>187.46112000000019</v>
      </c>
      <c r="F14" s="19">
        <v>171.4129300000001</v>
      </c>
      <c r="G14" s="19">
        <v>18.036400000000011</v>
      </c>
      <c r="H14" s="20">
        <f t="shared" si="0"/>
        <v>621.13198000000034</v>
      </c>
      <c r="I14" s="19">
        <v>38.08815000000034</v>
      </c>
      <c r="J14" s="19">
        <v>207.20033794045304</v>
      </c>
      <c r="K14" s="19">
        <v>13.415417069905235</v>
      </c>
      <c r="L14" s="21">
        <f t="shared" si="1"/>
        <v>879.83588501035911</v>
      </c>
      <c r="O14" s="17"/>
      <c r="P14" s="11"/>
      <c r="Q14" s="11"/>
      <c r="R14" s="22"/>
      <c r="S14" s="13"/>
      <c r="T14" s="13"/>
      <c r="U14" s="13"/>
      <c r="V14" s="13"/>
    </row>
    <row r="15" spans="1:23" x14ac:dyDescent="0.25">
      <c r="A15" s="18" t="s">
        <v>15</v>
      </c>
      <c r="B15" s="19">
        <v>10.687790000000001</v>
      </c>
      <c r="C15" s="19">
        <v>23.909110000000005</v>
      </c>
      <c r="D15" s="19">
        <v>12.038120000000005</v>
      </c>
      <c r="E15" s="19">
        <v>94.552849999999864</v>
      </c>
      <c r="F15" s="19">
        <v>98.734499999999983</v>
      </c>
      <c r="G15" s="19">
        <v>16.534319999999997</v>
      </c>
      <c r="H15" s="20">
        <f t="shared" si="0"/>
        <v>256.45668999999981</v>
      </c>
      <c r="I15" s="19">
        <v>10.535100000000014</v>
      </c>
      <c r="J15" s="19">
        <v>276.19788141990847</v>
      </c>
      <c r="K15" s="19">
        <v>15.279990451179771</v>
      </c>
      <c r="L15" s="21">
        <f t="shared" si="1"/>
        <v>558.46966187108808</v>
      </c>
      <c r="O15" s="17"/>
      <c r="P15" s="11"/>
      <c r="Q15" s="11"/>
      <c r="R15" s="22"/>
      <c r="S15" s="13"/>
      <c r="T15" s="13"/>
      <c r="U15" s="13"/>
      <c r="V15" s="13"/>
    </row>
    <row r="16" spans="1:23" ht="17.45" customHeight="1" x14ac:dyDescent="0.3">
      <c r="A16" s="25" t="s">
        <v>19</v>
      </c>
      <c r="B16" s="15">
        <f>B17+B18</f>
        <v>78.051260000000028</v>
      </c>
      <c r="C16" s="15">
        <f t="shared" ref="C16:K16" si="2">C17+C18</f>
        <v>244.79286000000013</v>
      </c>
      <c r="D16" s="15">
        <f>SUM(D17:D18)</f>
        <v>87.282769999999999</v>
      </c>
      <c r="E16" s="15">
        <f t="shared" si="2"/>
        <v>165.30047999999863</v>
      </c>
      <c r="F16" s="15">
        <f t="shared" si="2"/>
        <v>199.99171999999984</v>
      </c>
      <c r="G16" s="15">
        <f t="shared" si="2"/>
        <v>182.85280000000006</v>
      </c>
      <c r="H16" s="23">
        <f t="shared" si="0"/>
        <v>958.27188999999862</v>
      </c>
      <c r="I16" s="15">
        <f t="shared" si="2"/>
        <v>32.571650000000034</v>
      </c>
      <c r="J16" s="15">
        <f t="shared" si="2"/>
        <v>743.52742063963206</v>
      </c>
      <c r="K16" s="15">
        <f t="shared" si="2"/>
        <v>15.454499097640475</v>
      </c>
      <c r="L16" s="16">
        <f t="shared" si="1"/>
        <v>1749.8254597372713</v>
      </c>
      <c r="O16" s="17"/>
      <c r="P16" s="11"/>
      <c r="Q16" s="11"/>
      <c r="R16" s="12"/>
      <c r="S16" s="13"/>
      <c r="T16" s="13"/>
      <c r="U16" s="13"/>
      <c r="V16" s="13"/>
    </row>
    <row r="17" spans="1:23" x14ac:dyDescent="0.25">
      <c r="A17" s="18" t="s">
        <v>14</v>
      </c>
      <c r="B17" s="19">
        <v>64.904910000000029</v>
      </c>
      <c r="C17" s="19">
        <v>176.48522000000006</v>
      </c>
      <c r="D17" s="19">
        <v>53.729779999999998</v>
      </c>
      <c r="E17" s="19">
        <v>95.249769999999174</v>
      </c>
      <c r="F17" s="19">
        <v>100.28141000000004</v>
      </c>
      <c r="G17" s="19">
        <v>138.63213999999979</v>
      </c>
      <c r="H17" s="20">
        <f t="shared" si="0"/>
        <v>629.28322999999909</v>
      </c>
      <c r="I17" s="19">
        <v>24.820680000000017</v>
      </c>
      <c r="J17" s="19">
        <v>327.63738205954536</v>
      </c>
      <c r="K17" s="19">
        <v>8.7935895488202362</v>
      </c>
      <c r="L17" s="21">
        <f t="shared" si="1"/>
        <v>990.5348816083648</v>
      </c>
      <c r="O17" s="17"/>
      <c r="P17" s="11"/>
      <c r="Q17" s="11"/>
      <c r="R17" s="13"/>
      <c r="S17" s="13"/>
      <c r="T17" s="13"/>
      <c r="U17" s="13"/>
      <c r="V17" s="13"/>
    </row>
    <row r="18" spans="1:23" x14ac:dyDescent="0.25">
      <c r="A18" s="18" t="s">
        <v>15</v>
      </c>
      <c r="B18" s="19">
        <v>13.146350000000002</v>
      </c>
      <c r="C18" s="19">
        <v>68.307640000000092</v>
      </c>
      <c r="D18" s="19">
        <v>33.552990000000008</v>
      </c>
      <c r="E18" s="19">
        <v>70.050709999999441</v>
      </c>
      <c r="F18" s="19">
        <v>99.710309999999808</v>
      </c>
      <c r="G18" s="19">
        <v>44.220660000000265</v>
      </c>
      <c r="H18" s="20">
        <f t="shared" si="0"/>
        <v>328.98865999999964</v>
      </c>
      <c r="I18" s="19">
        <v>7.7509700000000148</v>
      </c>
      <c r="J18" s="19">
        <v>415.8900385800867</v>
      </c>
      <c r="K18" s="19">
        <v>6.6609095488202383</v>
      </c>
      <c r="L18" s="21">
        <f t="shared" si="1"/>
        <v>759.29057812890653</v>
      </c>
      <c r="O18" s="17"/>
      <c r="P18" s="11"/>
      <c r="Q18" s="11"/>
      <c r="R18" s="22"/>
      <c r="S18" s="13"/>
      <c r="T18" s="13"/>
      <c r="U18" s="13"/>
      <c r="V18" s="13"/>
    </row>
    <row r="19" spans="1:23" ht="15.75" x14ac:dyDescent="0.3">
      <c r="A19" s="14" t="s">
        <v>20</v>
      </c>
      <c r="B19" s="15">
        <f>B20+B21</f>
        <v>0.76916000000000007</v>
      </c>
      <c r="C19" s="15">
        <f t="shared" ref="C19:K19" si="3">C20+C21</f>
        <v>15.56889</v>
      </c>
      <c r="D19" s="15">
        <f>SUM(D20:D21)</f>
        <v>17.668519999999997</v>
      </c>
      <c r="E19" s="15">
        <f t="shared" si="3"/>
        <v>5.4820699999999993</v>
      </c>
      <c r="F19" s="15">
        <f t="shared" si="3"/>
        <v>3.3901599999999981</v>
      </c>
      <c r="G19" s="15">
        <f t="shared" si="3"/>
        <v>1.8662899999999998</v>
      </c>
      <c r="H19" s="23">
        <f t="shared" si="0"/>
        <v>44.745089999999998</v>
      </c>
      <c r="I19" s="15">
        <f t="shared" si="3"/>
        <v>1.827569999999999</v>
      </c>
      <c r="J19" s="15">
        <f t="shared" si="3"/>
        <v>715.97242999999389</v>
      </c>
      <c r="K19" s="15">
        <f t="shared" si="3"/>
        <v>57.909370000000209</v>
      </c>
      <c r="L19" s="16">
        <f t="shared" si="1"/>
        <v>820.45445999999413</v>
      </c>
      <c r="O19" s="17"/>
      <c r="P19" s="11"/>
      <c r="Q19" s="11"/>
      <c r="R19" s="12"/>
      <c r="S19" s="13"/>
      <c r="T19" s="13"/>
      <c r="U19" s="13"/>
      <c r="V19" s="13"/>
    </row>
    <row r="20" spans="1:23" x14ac:dyDescent="0.25">
      <c r="A20" s="18" t="s">
        <v>14</v>
      </c>
      <c r="B20" s="19">
        <v>0.76916000000000007</v>
      </c>
      <c r="C20" s="19">
        <v>5.5748699999999998</v>
      </c>
      <c r="D20" s="19">
        <v>8.5995200000000001</v>
      </c>
      <c r="E20" s="19">
        <v>1.8332600000000003</v>
      </c>
      <c r="F20" s="19">
        <v>0.67708000000000013</v>
      </c>
      <c r="G20" s="19">
        <v>0.92467999999999984</v>
      </c>
      <c r="H20" s="20">
        <f t="shared" si="0"/>
        <v>18.37857</v>
      </c>
      <c r="I20" s="19">
        <v>1.4462699999999991</v>
      </c>
      <c r="J20" s="19">
        <v>285.91371999999802</v>
      </c>
      <c r="K20" s="19">
        <v>23.213180000000079</v>
      </c>
      <c r="L20" s="21">
        <f t="shared" si="1"/>
        <v>328.9517399999981</v>
      </c>
      <c r="O20" s="17"/>
      <c r="P20" s="11"/>
      <c r="Q20" s="11"/>
      <c r="R20" s="22"/>
      <c r="S20" s="13"/>
      <c r="T20" s="13"/>
      <c r="U20" s="13"/>
      <c r="V20" s="13"/>
      <c r="W20"/>
    </row>
    <row r="21" spans="1:23" x14ac:dyDescent="0.25">
      <c r="A21" s="18" t="s">
        <v>15</v>
      </c>
      <c r="B21" s="26">
        <v>0</v>
      </c>
      <c r="C21" s="19">
        <v>9.994019999999999</v>
      </c>
      <c r="D21" s="19">
        <v>9.0689999999999973</v>
      </c>
      <c r="E21" s="19">
        <v>3.6488099999999992</v>
      </c>
      <c r="F21" s="19">
        <v>2.7130799999999979</v>
      </c>
      <c r="G21" s="19">
        <v>0.94161000000000006</v>
      </c>
      <c r="H21" s="20">
        <f t="shared" si="0"/>
        <v>26.366519999999991</v>
      </c>
      <c r="I21" s="19">
        <v>0.38129999999999992</v>
      </c>
      <c r="J21" s="19">
        <v>430.05870999999587</v>
      </c>
      <c r="K21" s="19">
        <v>34.696190000000129</v>
      </c>
      <c r="L21" s="21">
        <f t="shared" si="1"/>
        <v>491.50271999999597</v>
      </c>
      <c r="O21" s="17"/>
      <c r="P21" s="11"/>
      <c r="Q21" s="11"/>
      <c r="R21" s="22"/>
      <c r="S21" s="13"/>
      <c r="T21" s="13"/>
      <c r="U21" s="13"/>
      <c r="V21" s="13"/>
      <c r="W21"/>
    </row>
    <row r="22" spans="1:23" ht="15.75" x14ac:dyDescent="0.3">
      <c r="A22" s="27" t="s">
        <v>21</v>
      </c>
      <c r="B22" s="28">
        <f t="shared" ref="B22:L22" si="4">B4+B7+B10+B16+B13+B19</f>
        <v>538.31733000000156</v>
      </c>
      <c r="C22" s="28">
        <f t="shared" si="4"/>
        <v>1109.2298200000009</v>
      </c>
      <c r="D22" s="28">
        <f t="shared" si="4"/>
        <v>355.12403999999998</v>
      </c>
      <c r="E22" s="28">
        <f t="shared" si="4"/>
        <v>762.19600999999818</v>
      </c>
      <c r="F22" s="28">
        <f t="shared" si="4"/>
        <v>1142.7241699999981</v>
      </c>
      <c r="G22" s="28">
        <f t="shared" si="4"/>
        <v>494.3005200000004</v>
      </c>
      <c r="H22" s="29">
        <f t="shared" si="4"/>
        <v>4401.8918899999999</v>
      </c>
      <c r="I22" s="28">
        <f t="shared" si="4"/>
        <v>324.94601000000051</v>
      </c>
      <c r="J22" s="28">
        <f t="shared" si="4"/>
        <v>3315.9424399999734</v>
      </c>
      <c r="K22" s="28">
        <f t="shared" si="4"/>
        <v>247.03053661872605</v>
      </c>
      <c r="L22" s="30">
        <f t="shared" si="4"/>
        <v>8289.8108766186997</v>
      </c>
      <c r="O22" s="17"/>
      <c r="P22" s="17"/>
      <c r="Q22" s="17"/>
      <c r="R22" s="31"/>
      <c r="W22"/>
    </row>
    <row r="23" spans="1:23" x14ac:dyDescent="0.25">
      <c r="A23" s="18" t="s">
        <v>14</v>
      </c>
      <c r="B23" s="19">
        <f t="shared" ref="B23:G24" si="5">B5+B8+B11+B14+B17+B20</f>
        <v>408.32503000000122</v>
      </c>
      <c r="C23" s="19">
        <f t="shared" si="5"/>
        <v>699.3043100000009</v>
      </c>
      <c r="D23" s="19">
        <f t="shared" si="5"/>
        <v>208.27064000000001</v>
      </c>
      <c r="E23" s="19">
        <f t="shared" si="5"/>
        <v>432.80371999999915</v>
      </c>
      <c r="F23" s="19">
        <f t="shared" si="5"/>
        <v>563.44584000000032</v>
      </c>
      <c r="G23" s="19">
        <f t="shared" si="5"/>
        <v>271.31934999999993</v>
      </c>
      <c r="H23" s="20">
        <f>SUM(B23:G23)</f>
        <v>2583.4688900000015</v>
      </c>
      <c r="I23" s="19">
        <f t="shared" ref="I23:K24" si="6">I5+I8+I11+I14+I17+I20</f>
        <v>210.82061000000044</v>
      </c>
      <c r="J23" s="19">
        <f t="shared" si="6"/>
        <v>1222.6915199999969</v>
      </c>
      <c r="K23" s="19">
        <f t="shared" si="6"/>
        <v>102.62634661872555</v>
      </c>
      <c r="L23" s="21">
        <f>H23+I23+J23+K23</f>
        <v>4119.607366618724</v>
      </c>
      <c r="O23" s="17"/>
      <c r="P23" s="17"/>
      <c r="Q23" s="17"/>
      <c r="R23" s="32"/>
      <c r="W23"/>
    </row>
    <row r="24" spans="1:23" x14ac:dyDescent="0.25">
      <c r="A24" s="18" t="s">
        <v>15</v>
      </c>
      <c r="B24" s="19">
        <f t="shared" si="5"/>
        <v>129.99230000000028</v>
      </c>
      <c r="C24" s="19">
        <f t="shared" si="5"/>
        <v>409.92551000000009</v>
      </c>
      <c r="D24" s="19">
        <f t="shared" si="5"/>
        <v>146.85339999999999</v>
      </c>
      <c r="E24" s="19">
        <f t="shared" si="5"/>
        <v>329.39228999999909</v>
      </c>
      <c r="F24" s="19">
        <f t="shared" si="5"/>
        <v>579.27832999999794</v>
      </c>
      <c r="G24" s="19">
        <f t="shared" si="5"/>
        <v>222.98117000000056</v>
      </c>
      <c r="H24" s="20">
        <f>SUM(B24:G24)</f>
        <v>1818.422999999998</v>
      </c>
      <c r="I24" s="19">
        <f t="shared" si="6"/>
        <v>114.12540000000014</v>
      </c>
      <c r="J24" s="19">
        <f t="shared" si="6"/>
        <v>2093.2509199999763</v>
      </c>
      <c r="K24" s="19">
        <f t="shared" si="6"/>
        <v>144.40419000000051</v>
      </c>
      <c r="L24" s="21">
        <f>H24+I24+J24+K24</f>
        <v>4170.2035099999748</v>
      </c>
    </row>
    <row r="25" spans="1:2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23" x14ac:dyDescent="0.25">
      <c r="A26" s="3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3" x14ac:dyDescent="0.25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23" ht="51.75" customHeight="1" x14ac:dyDescent="0.25"/>
    <row r="41" spans="1:4" x14ac:dyDescent="0.25">
      <c r="B41" s="35"/>
      <c r="C41" s="35"/>
      <c r="D41" s="35"/>
    </row>
    <row r="47" spans="1:4" x14ac:dyDescent="0.25">
      <c r="A47" s="36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2022-06-20T09:59:15Z</dcterms:created>
  <dcterms:modified xsi:type="dcterms:W3CDTF">2022-06-20T09:59:19Z</dcterms:modified>
</cp:coreProperties>
</file>